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Celkové hodnocení" sheetId="10" r:id="rId1"/>
    <sheet name="1.závod" sheetId="9" r:id="rId2"/>
    <sheet name="2.závod" sheetId="12" r:id="rId3"/>
  </sheets>
  <calcPr calcId="125725"/>
</workbook>
</file>

<file path=xl/calcChain.xml><?xml version="1.0" encoding="utf-8"?>
<calcChain xmlns="http://schemas.openxmlformats.org/spreadsheetml/2006/main">
  <c r="D60" i="10"/>
  <c r="D63"/>
  <c r="D66"/>
  <c r="D15"/>
  <c r="D18"/>
  <c r="D25"/>
  <c r="D33"/>
  <c r="D41"/>
  <c r="D49"/>
  <c r="D57"/>
  <c r="D67"/>
  <c r="D58"/>
  <c r="D55"/>
  <c r="D53"/>
  <c r="D16"/>
  <c r="D50"/>
  <c r="D46"/>
  <c r="D43"/>
  <c r="D40"/>
  <c r="D37"/>
  <c r="D36"/>
  <c r="D31"/>
  <c r="D29"/>
  <c r="D28"/>
  <c r="D24"/>
  <c r="D21"/>
  <c r="D19"/>
  <c r="D12"/>
  <c r="D11"/>
  <c r="D10"/>
  <c r="D9"/>
  <c r="F39" i="12"/>
  <c r="F40" s="1"/>
  <c r="F41" s="1"/>
  <c r="F42" s="1"/>
  <c r="F43" s="1"/>
  <c r="F44" s="1"/>
  <c r="F45" s="1"/>
  <c r="F5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D65" i="10"/>
  <c r="D64"/>
  <c r="D62"/>
  <c r="D61"/>
  <c r="D59"/>
  <c r="D56"/>
  <c r="D54"/>
  <c r="D52"/>
  <c r="D51"/>
  <c r="D48"/>
  <c r="D47"/>
  <c r="D45"/>
  <c r="D44"/>
  <c r="D42"/>
  <c r="D39"/>
  <c r="D38"/>
  <c r="D35"/>
  <c r="D34"/>
  <c r="D32"/>
  <c r="D17"/>
  <c r="D30"/>
  <c r="D27"/>
  <c r="D26"/>
  <c r="D23"/>
  <c r="D22"/>
  <c r="D6"/>
  <c r="D20"/>
  <c r="D3"/>
  <c r="D7"/>
  <c r="D4"/>
  <c r="D14"/>
  <c r="D13"/>
  <c r="D2"/>
  <c r="D5"/>
  <c r="D8"/>
  <c r="F30" i="9"/>
  <c r="F31" s="1"/>
  <c r="F32" s="1"/>
  <c r="F33" s="1"/>
  <c r="F34" s="1"/>
  <c r="F35" s="1"/>
  <c r="F36" s="1"/>
  <c r="F37" s="1"/>
  <c r="F38" s="1"/>
  <c r="F39" s="1"/>
  <c r="F40" s="1"/>
  <c r="F41" s="1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</calcChain>
</file>

<file path=xl/sharedStrings.xml><?xml version="1.0" encoding="utf-8"?>
<sst xmlns="http://schemas.openxmlformats.org/spreadsheetml/2006/main" count="434" uniqueCount="198">
  <si>
    <t>Forejt Michal</t>
  </si>
  <si>
    <t>Průša Pepa ml.</t>
  </si>
  <si>
    <t>Průša Pepa st.</t>
  </si>
  <si>
    <t>Reisingerová Eliška</t>
  </si>
  <si>
    <t>Leníková Jana</t>
  </si>
  <si>
    <t>Nosek Martina</t>
  </si>
  <si>
    <t>Nosek Petr</t>
  </si>
  <si>
    <t>Vaníčková Zuzana</t>
  </si>
  <si>
    <t>Macek Jiří</t>
  </si>
  <si>
    <t>Nerad Jaroslav</t>
  </si>
  <si>
    <t>Černý Michal</t>
  </si>
  <si>
    <t>Kotě Lukáš</t>
  </si>
  <si>
    <t>Kotě Jiří</t>
  </si>
  <si>
    <t>Vávra Michal</t>
  </si>
  <si>
    <t>Šulc Martin</t>
  </si>
  <si>
    <t>Truncová Lucie</t>
  </si>
  <si>
    <t>Krejčí Ladislav</t>
  </si>
  <si>
    <t>Krejčová Hana</t>
  </si>
  <si>
    <t>Hančl Martin</t>
  </si>
  <si>
    <t>Krejčová Lucie</t>
  </si>
  <si>
    <t>Vaněk Jan</t>
  </si>
  <si>
    <t>Žejdlík Michal</t>
  </si>
  <si>
    <t>Bílý Jakub</t>
  </si>
  <si>
    <t>Kruschina Jan</t>
  </si>
  <si>
    <t>Bruner Luboš</t>
  </si>
  <si>
    <t>Šašek Jan, st.</t>
  </si>
  <si>
    <t>Šašek Jan, ml.</t>
  </si>
  <si>
    <t>Eiselt Miloš</t>
  </si>
  <si>
    <t>Šašek Jakub</t>
  </si>
  <si>
    <t>ČAS</t>
  </si>
  <si>
    <t>Chybí 5.,6. kontrola</t>
  </si>
  <si>
    <t>nedokončila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</si>
  <si>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</si>
  <si>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</si>
  <si>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</si>
  <si>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</si>
  <si>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</si>
  <si>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</si>
  <si>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</si>
  <si>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</si>
  <si>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</si>
  <si>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</si>
  <si>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</si>
  <si>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</si>
  <si>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</si>
  <si>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</si>
  <si>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</si>
  <si>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</si>
  <si>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</si>
  <si>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</si>
  <si>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</si>
  <si>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</si>
  <si>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</si>
  <si>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</si>
  <si>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John Vláďa</t>
  </si>
  <si>
    <t>Pleskot Emil</t>
  </si>
  <si>
    <t>Pleskotová Justýna</t>
  </si>
  <si>
    <t>Wajshajtl Jakub+Matěj</t>
  </si>
  <si>
    <t>Vokatý Jaroslav</t>
  </si>
  <si>
    <t>Hajná Hana</t>
  </si>
  <si>
    <t>Chybí 13. kontrola</t>
  </si>
  <si>
    <t>Příjmení a jméno</t>
  </si>
  <si>
    <t>Klub</t>
  </si>
  <si>
    <t>LTP</t>
  </si>
  <si>
    <t>ROU</t>
  </si>
  <si>
    <t>x</t>
  </si>
  <si>
    <t>DLT</t>
  </si>
  <si>
    <t>LIT</t>
  </si>
  <si>
    <t>Dlouhá trať</t>
  </si>
  <si>
    <t>Krátká trať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</si>
  <si>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</si>
  <si>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</si>
  <si>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</si>
  <si>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</si>
  <si>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</si>
  <si>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</si>
  <si>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</si>
  <si>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</si>
  <si>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</si>
  <si>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</si>
  <si>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</si>
  <si>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</si>
  <si>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</si>
  <si>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</si>
  <si>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Poznámka</t>
  </si>
  <si>
    <t>SOS body</t>
  </si>
  <si>
    <t>Body celkem</t>
  </si>
  <si>
    <t>1. závod</t>
  </si>
  <si>
    <t>2. závod</t>
  </si>
  <si>
    <t>3. závod</t>
  </si>
  <si>
    <t>4. závod</t>
  </si>
  <si>
    <t>DOK</t>
  </si>
  <si>
    <t>Noční orientační běh Velemín 20.01.2020</t>
  </si>
  <si>
    <t>Martin Klein</t>
  </si>
  <si>
    <t>Ondřej Jareš</t>
  </si>
  <si>
    <t>Ema Černá</t>
  </si>
  <si>
    <t>Filip Čížek</t>
  </si>
  <si>
    <t>Lucie Krejčová</t>
  </si>
  <si>
    <t>Jakub Heler</t>
  </si>
  <si>
    <t>Magdalena Kubecová</t>
  </si>
  <si>
    <t>Linda Krátká</t>
  </si>
  <si>
    <t>Jiří Heller ml.</t>
  </si>
  <si>
    <t>Vojtěch Hrádek</t>
  </si>
  <si>
    <t>Michal Žejdlík</t>
  </si>
  <si>
    <t>Amálie Šlinská</t>
  </si>
  <si>
    <t>Michal Černý</t>
  </si>
  <si>
    <t>Aneta Prachatická</t>
  </si>
  <si>
    <t>Jan Eiselt</t>
  </si>
  <si>
    <t>Vít Pocner</t>
  </si>
  <si>
    <t>Štěpán Krátký</t>
  </si>
  <si>
    <t>Petr Hitnterholzinger</t>
  </si>
  <si>
    <t>Jiří Macek</t>
  </si>
  <si>
    <t>Pavel Simr</t>
  </si>
  <si>
    <t>Matěj Votava</t>
  </si>
  <si>
    <t>Aleš Hejčl</t>
  </si>
  <si>
    <t>Jiří Heller st.</t>
  </si>
  <si>
    <t>Jaroslav Nerad</t>
  </si>
  <si>
    <t>Petr Hoskovský</t>
  </si>
  <si>
    <t>Martin Mužíček</t>
  </si>
  <si>
    <t>Eliška Derflová</t>
  </si>
  <si>
    <t>Káťa Riby</t>
  </si>
  <si>
    <t>Ladislav Krejčí</t>
  </si>
  <si>
    <t>Kateřina Hrádková</t>
  </si>
  <si>
    <t>Gábina Karmínová</t>
  </si>
  <si>
    <t>Miloš Eiselt</t>
  </si>
  <si>
    <t>Jan Hejcman</t>
  </si>
  <si>
    <t>Karel Klášterka</t>
  </si>
  <si>
    <t>Míra Duda</t>
  </si>
  <si>
    <t>Bára Hošková</t>
  </si>
  <si>
    <t>Pepa Dubský</t>
  </si>
  <si>
    <t>Petr Bílý</t>
  </si>
  <si>
    <t>7 kontrol a pak tma</t>
  </si>
  <si>
    <t>Severní Terasa 05.03.2020</t>
  </si>
  <si>
    <t>Klein Martin</t>
  </si>
  <si>
    <t>Černá Ema</t>
  </si>
  <si>
    <t>Kubecová Magdalena</t>
  </si>
  <si>
    <t>Heller Jiří ml.</t>
  </si>
  <si>
    <t>Krátký Štěpán</t>
  </si>
  <si>
    <t>Hinterholzinger Petr</t>
  </si>
  <si>
    <t>Simr Pavel</t>
  </si>
  <si>
    <t>Votava Matěj</t>
  </si>
  <si>
    <t>Hejčl Aleš</t>
  </si>
  <si>
    <t>KOB</t>
  </si>
  <si>
    <t>Heller Jiří st.</t>
  </si>
  <si>
    <t>Hoskovský Petr</t>
  </si>
  <si>
    <t>Mužíček Martin</t>
  </si>
  <si>
    <t>Derflová Eliška</t>
  </si>
  <si>
    <t>Riby Kateřina</t>
  </si>
  <si>
    <t>Hrádková Kateřina</t>
  </si>
  <si>
    <t>Kamírová Gabriela</t>
  </si>
  <si>
    <t>Eiselt Jan</t>
  </si>
  <si>
    <t>Hejcman Jan</t>
  </si>
  <si>
    <t>Klášterka Karel</t>
  </si>
  <si>
    <t>Miroslav Duda</t>
  </si>
  <si>
    <t>*</t>
  </si>
  <si>
    <t>Hošková Bára</t>
  </si>
  <si>
    <t>Dubský Josef</t>
  </si>
  <si>
    <t>Bílý Petr</t>
  </si>
  <si>
    <t>Jareš Ondřej</t>
  </si>
  <si>
    <t>Čížek Filip</t>
  </si>
  <si>
    <t>Heller Jakub</t>
  </si>
  <si>
    <t>Krátká Linda</t>
  </si>
  <si>
    <t>Hrádek Vojtěch</t>
  </si>
  <si>
    <t>Šlinská Amálie</t>
  </si>
  <si>
    <t>Prachatická Aneta</t>
  </si>
  <si>
    <t>Pocner Vít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</si>
  <si>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</si>
  <si>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</si>
  <si>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</si>
  <si>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</si>
  <si>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</si>
  <si>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</si>
  <si>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</si>
  <si>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</si>
  <si>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</si>
  <si>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</si>
  <si>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</si>
  <si>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</si>
  <si>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</si>
  <si>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</si>
  <si>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</si>
  <si>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</si>
  <si>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</si>
  <si>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</si>
  <si>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</si>
  <si>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</si>
  <si>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</si>
  <si>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</si>
  <si>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</si>
  <si>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</si>
  <si>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</si>
  <si>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</si>
  <si>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</si>
  <si>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</si>
  <si>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</si>
  <si>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</si>
  <si>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</si>
  <si>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 xml:space="preserve"> pořadatel závodu ( obdrží počet bodů = tři jeho nejlepší závody/3)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</si>
</sst>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21212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Font="1" applyBorder="1"/>
    <xf numFmtId="21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2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Fill="1" applyBorder="1"/>
    <xf numFmtId="164" fontId="0" fillId="0" borderId="1" xfId="0" applyNumberFormat="1" applyBorder="1"/>
    <xf numFmtId="164" fontId="0" fillId="0" borderId="2" xfId="0" applyNumberFormat="1" applyBorder="1"/>
    <xf numFmtId="21" fontId="0" fillId="0" borderId="7" xfId="0" applyNumberFormat="1" applyBorder="1" applyAlignment="1">
      <alignment horizontal="center"/>
    </xf>
    <xf numFmtId="21" fontId="0" fillId="0" borderId="8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5" xfId="0" applyFont="1" applyFill="1" applyBorder="1"/>
    <xf numFmtId="164" fontId="0" fillId="0" borderId="7" xfId="0" applyNumberFormat="1" applyBorder="1"/>
    <xf numFmtId="164" fontId="0" fillId="0" borderId="8" xfId="0" applyNumberFormat="1" applyBorder="1"/>
    <xf numFmtId="0" fontId="1" fillId="0" borderId="3" xfId="0" applyFont="1" applyFill="1" applyBorder="1"/>
    <xf numFmtId="164" fontId="0" fillId="0" borderId="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21" fontId="0" fillId="0" borderId="1" xfId="0" applyNumberFormat="1" applyBorder="1"/>
    <xf numFmtId="0" fontId="3" fillId="0" borderId="2" xfId="0" applyFont="1" applyBorder="1" applyAlignment="1">
      <alignment vertical="center"/>
    </xf>
    <xf numFmtId="21" fontId="0" fillId="0" borderId="2" xfId="0" applyNumberFormat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/>
  </sheetViews>
  <sheetFormatPr defaultRowHeight="15"/>
  <cols>
    <col min="1" max="1" width="8.7109375" customWidth="1"/>
    <col min="2" max="2" width="22.28515625" customWidth="1"/>
    <col min="3" max="3" width="8.28515625" customWidth="1"/>
    <col min="4" max="4" width="13.5703125" style="52" customWidth="1"/>
    <col min="10" max="10" width="19.28515625" customWidth="1"/>
  </cols>
  <sheetData>
    <row r="1" spans="1:11" ht="15.75" thickBot="1">
      <c r="A1" s="5" t="s">
        <v>32</v>
      </c>
      <c r="B1" s="7" t="s">
        <v>61</v>
      </c>
      <c r="C1" s="8" t="s">
        <v>62</v>
      </c>
      <c r="D1" s="18" t="s">
        <v>86</v>
      </c>
      <c r="E1" s="7" t="s">
        <v>87</v>
      </c>
      <c r="F1" s="26" t="s">
        <v>88</v>
      </c>
      <c r="G1" s="29" t="s">
        <v>89</v>
      </c>
      <c r="H1" s="19" t="s">
        <v>90</v>
      </c>
      <c r="J1" s="40" t="s">
        <v>154</v>
      </c>
      <c r="K1" s="53" t="s">
        <v>197</v>
      </c>
    </row>
    <row r="2" spans="1:11">
      <c r="A2" s="10" t="s">
        <v>33</v>
      </c>
      <c r="B2" s="11" t="s">
        <v>10</v>
      </c>
      <c r="C2" s="17" t="s">
        <v>64</v>
      </c>
      <c r="D2" s="48">
        <f>SUM(E2:H2)</f>
        <v>169.6</v>
      </c>
      <c r="E2" s="30">
        <v>90.1</v>
      </c>
      <c r="F2" s="27">
        <v>79.5</v>
      </c>
      <c r="G2" s="21"/>
      <c r="H2" s="2"/>
    </row>
    <row r="3" spans="1:11">
      <c r="A3" s="13" t="s">
        <v>34</v>
      </c>
      <c r="B3" s="14" t="s">
        <v>19</v>
      </c>
      <c r="C3" s="4" t="s">
        <v>64</v>
      </c>
      <c r="D3" s="48">
        <f>SUM(E3:H3)</f>
        <v>168.5</v>
      </c>
      <c r="E3" s="31">
        <v>75.3</v>
      </c>
      <c r="F3" s="28">
        <v>93.2</v>
      </c>
      <c r="G3" s="20"/>
      <c r="H3" s="1"/>
    </row>
    <row r="4" spans="1:11">
      <c r="A4" s="13" t="s">
        <v>35</v>
      </c>
      <c r="B4" s="14" t="s">
        <v>21</v>
      </c>
      <c r="C4" s="4" t="s">
        <v>63</v>
      </c>
      <c r="D4" s="48">
        <f>SUM(E4:H4)</f>
        <v>163.10000000000002</v>
      </c>
      <c r="E4" s="31">
        <v>80.2</v>
      </c>
      <c r="F4" s="28">
        <v>82.9</v>
      </c>
      <c r="G4" s="20"/>
      <c r="H4" s="1"/>
    </row>
    <row r="5" spans="1:11">
      <c r="A5" s="13" t="s">
        <v>36</v>
      </c>
      <c r="B5" s="14" t="s">
        <v>8</v>
      </c>
      <c r="C5" s="4" t="s">
        <v>67</v>
      </c>
      <c r="D5" s="48">
        <f>SUM(E5:H5)</f>
        <v>161</v>
      </c>
      <c r="E5" s="31">
        <v>95.1</v>
      </c>
      <c r="F5" s="28">
        <v>65.900000000000006</v>
      </c>
      <c r="G5" s="20"/>
      <c r="H5" s="1"/>
    </row>
    <row r="6" spans="1:11">
      <c r="A6" s="9" t="s">
        <v>37</v>
      </c>
      <c r="B6" s="11" t="s">
        <v>9</v>
      </c>
      <c r="C6" s="17" t="s">
        <v>67</v>
      </c>
      <c r="D6" s="48">
        <f>SUM(E6:H6)</f>
        <v>119.1</v>
      </c>
      <c r="E6" s="30">
        <v>70.3</v>
      </c>
      <c r="F6" s="27">
        <v>48.8</v>
      </c>
      <c r="G6" s="20"/>
      <c r="H6" s="1"/>
    </row>
    <row r="7" spans="1:11">
      <c r="A7" s="10" t="s">
        <v>38</v>
      </c>
      <c r="B7" s="1" t="s">
        <v>16</v>
      </c>
      <c r="C7" s="4" t="s">
        <v>64</v>
      </c>
      <c r="D7" s="48">
        <f>SUM(E7:H7)</f>
        <v>110.2</v>
      </c>
      <c r="E7" s="32">
        <v>78.5</v>
      </c>
      <c r="F7" s="28">
        <v>31.7</v>
      </c>
      <c r="G7" s="20"/>
      <c r="H7" s="1"/>
    </row>
    <row r="8" spans="1:11">
      <c r="A8" s="13" t="s">
        <v>39</v>
      </c>
      <c r="B8" s="14" t="s">
        <v>22</v>
      </c>
      <c r="C8" s="4" t="s">
        <v>91</v>
      </c>
      <c r="D8" s="48">
        <f>SUM(E8:H8)</f>
        <v>100</v>
      </c>
      <c r="E8" s="31">
        <v>100</v>
      </c>
      <c r="F8" s="46" t="s">
        <v>154</v>
      </c>
      <c r="G8" s="20"/>
      <c r="H8" s="1"/>
    </row>
    <row r="9" spans="1:11">
      <c r="A9" s="13" t="s">
        <v>40</v>
      </c>
      <c r="B9" s="42" t="s">
        <v>133</v>
      </c>
      <c r="C9" s="43" t="s">
        <v>63</v>
      </c>
      <c r="D9" s="49">
        <f>SUM(E9:H9)</f>
        <v>100</v>
      </c>
      <c r="E9" s="44"/>
      <c r="F9" s="47">
        <v>100</v>
      </c>
      <c r="G9" s="20"/>
      <c r="H9" s="1"/>
    </row>
    <row r="10" spans="1:11">
      <c r="A10" s="13" t="s">
        <v>41</v>
      </c>
      <c r="B10" s="42" t="s">
        <v>134</v>
      </c>
      <c r="C10" s="43" t="s">
        <v>64</v>
      </c>
      <c r="D10" s="49">
        <f>SUM(E10:H10)</f>
        <v>96.6</v>
      </c>
      <c r="E10" s="44"/>
      <c r="F10" s="47">
        <v>96.6</v>
      </c>
      <c r="G10" s="20"/>
      <c r="H10" s="1"/>
    </row>
    <row r="11" spans="1:11">
      <c r="A11" s="9" t="s">
        <v>42</v>
      </c>
      <c r="B11" s="42" t="s">
        <v>135</v>
      </c>
      <c r="C11" s="1"/>
      <c r="D11" s="49">
        <f>SUM(E11:H11)</f>
        <v>89.8</v>
      </c>
      <c r="E11" s="44"/>
      <c r="F11" s="47">
        <v>89.8</v>
      </c>
      <c r="G11" s="20"/>
      <c r="H11" s="1"/>
    </row>
    <row r="12" spans="1:11">
      <c r="A12" s="10" t="s">
        <v>43</v>
      </c>
      <c r="B12" s="42" t="s">
        <v>136</v>
      </c>
      <c r="C12" s="43" t="s">
        <v>64</v>
      </c>
      <c r="D12" s="49">
        <f>SUM(E12:H12)</f>
        <v>86.3</v>
      </c>
      <c r="E12" s="44"/>
      <c r="F12" s="47">
        <v>86.3</v>
      </c>
      <c r="G12" s="20"/>
      <c r="H12" s="1"/>
    </row>
    <row r="13" spans="1:11">
      <c r="A13" s="13" t="s">
        <v>44</v>
      </c>
      <c r="B13" s="14" t="s">
        <v>20</v>
      </c>
      <c r="C13" s="4" t="s">
        <v>64</v>
      </c>
      <c r="D13" s="48">
        <f>SUM(E13:H13)</f>
        <v>85.2</v>
      </c>
      <c r="E13" s="31">
        <v>85.2</v>
      </c>
      <c r="F13" s="28"/>
      <c r="G13" s="20"/>
      <c r="H13" s="1"/>
    </row>
    <row r="14" spans="1:11">
      <c r="A14" s="13" t="s">
        <v>45</v>
      </c>
      <c r="B14" s="1" t="s">
        <v>28</v>
      </c>
      <c r="C14" s="4" t="s">
        <v>63</v>
      </c>
      <c r="D14" s="48">
        <f>SUM(E14:H14)</f>
        <v>85</v>
      </c>
      <c r="E14" s="32">
        <v>85</v>
      </c>
      <c r="F14" s="28"/>
      <c r="G14" s="20"/>
      <c r="H14" s="1"/>
    </row>
    <row r="15" spans="1:11">
      <c r="A15" s="13" t="s">
        <v>46</v>
      </c>
      <c r="B15" s="42" t="s">
        <v>158</v>
      </c>
      <c r="C15" s="4" t="s">
        <v>142</v>
      </c>
      <c r="D15" s="48">
        <f>SUM(E15:H15)</f>
        <v>85</v>
      </c>
      <c r="E15" s="1"/>
      <c r="F15" s="47">
        <v>85</v>
      </c>
      <c r="G15" s="1"/>
      <c r="H15" s="1"/>
    </row>
    <row r="16" spans="1:11">
      <c r="A16" s="9" t="s">
        <v>47</v>
      </c>
      <c r="B16" s="42" t="s">
        <v>150</v>
      </c>
      <c r="C16" s="4" t="s">
        <v>63</v>
      </c>
      <c r="D16" s="49">
        <f>SUM(E16:H16)</f>
        <v>76.099999999999994</v>
      </c>
      <c r="E16" s="1"/>
      <c r="F16" s="47">
        <v>76.099999999999994</v>
      </c>
      <c r="G16" s="20"/>
      <c r="H16" s="1"/>
    </row>
    <row r="17" spans="1:8">
      <c r="A17" s="10" t="s">
        <v>48</v>
      </c>
      <c r="B17" s="1" t="s">
        <v>27</v>
      </c>
      <c r="C17" s="4" t="s">
        <v>63</v>
      </c>
      <c r="D17" s="48">
        <f>SUM(E17:H17)</f>
        <v>74.2</v>
      </c>
      <c r="E17" s="32">
        <v>52.7</v>
      </c>
      <c r="F17" s="28">
        <v>21.5</v>
      </c>
      <c r="G17" s="20"/>
      <c r="H17" s="1"/>
    </row>
    <row r="18" spans="1:8">
      <c r="A18" s="13" t="s">
        <v>49</v>
      </c>
      <c r="B18" s="42" t="s">
        <v>159</v>
      </c>
      <c r="C18" s="4" t="s">
        <v>142</v>
      </c>
      <c r="D18" s="48">
        <f>SUM(E18:H18)</f>
        <v>73</v>
      </c>
      <c r="E18" s="1"/>
      <c r="F18" s="47">
        <v>73</v>
      </c>
      <c r="G18" s="1"/>
      <c r="H18" s="1"/>
    </row>
    <row r="19" spans="1:8">
      <c r="A19" s="13" t="s">
        <v>50</v>
      </c>
      <c r="B19" s="42" t="s">
        <v>137</v>
      </c>
      <c r="C19" s="43" t="s">
        <v>64</v>
      </c>
      <c r="D19" s="49">
        <f>SUM(E19:H19)</f>
        <v>72.7</v>
      </c>
      <c r="E19" s="44"/>
      <c r="F19" s="47">
        <v>72.7</v>
      </c>
      <c r="G19" s="20"/>
      <c r="H19" s="1"/>
    </row>
    <row r="20" spans="1:8">
      <c r="A20" s="13" t="s">
        <v>51</v>
      </c>
      <c r="B20" s="1" t="s">
        <v>17</v>
      </c>
      <c r="C20" s="4" t="s">
        <v>64</v>
      </c>
      <c r="D20" s="48">
        <f>SUM(E20:H20)</f>
        <v>72.099999999999994</v>
      </c>
      <c r="E20" s="32">
        <v>72.099999999999994</v>
      </c>
      <c r="F20" s="28"/>
      <c r="G20" s="20"/>
      <c r="H20" s="1"/>
    </row>
    <row r="21" spans="1:8">
      <c r="A21" s="9" t="s">
        <v>52</v>
      </c>
      <c r="B21" s="42" t="s">
        <v>138</v>
      </c>
      <c r="C21" s="1"/>
      <c r="D21" s="49">
        <f>SUM(E21:H21)</f>
        <v>69.3</v>
      </c>
      <c r="E21" s="44"/>
      <c r="F21" s="47">
        <v>69.3</v>
      </c>
      <c r="G21" s="20"/>
      <c r="H21" s="1"/>
    </row>
    <row r="22" spans="1:8">
      <c r="A22" s="10" t="s">
        <v>53</v>
      </c>
      <c r="B22" s="1" t="s">
        <v>57</v>
      </c>
      <c r="C22" s="4" t="s">
        <v>65</v>
      </c>
      <c r="D22" s="48">
        <f>SUM(E22:H22)</f>
        <v>65.599999999999994</v>
      </c>
      <c r="E22" s="32">
        <v>65.599999999999994</v>
      </c>
      <c r="F22" s="28"/>
      <c r="G22" s="20"/>
      <c r="H22" s="1"/>
    </row>
    <row r="23" spans="1:8">
      <c r="A23" s="13" t="s">
        <v>70</v>
      </c>
      <c r="B23" s="14" t="s">
        <v>14</v>
      </c>
      <c r="C23" s="4" t="s">
        <v>65</v>
      </c>
      <c r="D23" s="48">
        <f>SUM(E23:H23)</f>
        <v>65.400000000000006</v>
      </c>
      <c r="E23" s="31">
        <v>65.400000000000006</v>
      </c>
      <c r="F23" s="28"/>
      <c r="G23" s="20"/>
      <c r="H23" s="1"/>
    </row>
    <row r="24" spans="1:8">
      <c r="A24" s="13" t="s">
        <v>71</v>
      </c>
      <c r="B24" s="42" t="s">
        <v>139</v>
      </c>
      <c r="C24" s="43" t="s">
        <v>64</v>
      </c>
      <c r="D24" s="49">
        <f>SUM(E24:H24)</f>
        <v>62.4</v>
      </c>
      <c r="E24" s="1"/>
      <c r="F24" s="47">
        <v>62.4</v>
      </c>
      <c r="G24" s="20"/>
      <c r="H24" s="1"/>
    </row>
    <row r="25" spans="1:8">
      <c r="A25" s="13" t="s">
        <v>72</v>
      </c>
      <c r="B25" s="42" t="s">
        <v>160</v>
      </c>
      <c r="C25" s="4" t="s">
        <v>64</v>
      </c>
      <c r="D25" s="48">
        <f>SUM(E25:H25)</f>
        <v>61</v>
      </c>
      <c r="E25" s="1"/>
      <c r="F25" s="47">
        <v>61</v>
      </c>
      <c r="G25" s="1"/>
      <c r="H25" s="1"/>
    </row>
    <row r="26" spans="1:8">
      <c r="A26" s="9" t="s">
        <v>73</v>
      </c>
      <c r="B26" s="14" t="s">
        <v>23</v>
      </c>
      <c r="C26" s="4" t="s">
        <v>63</v>
      </c>
      <c r="D26" s="48">
        <f>SUM(E26:H26)</f>
        <v>60.4</v>
      </c>
      <c r="E26" s="31">
        <v>60.4</v>
      </c>
      <c r="F26" s="28"/>
      <c r="G26" s="20"/>
      <c r="H26" s="1"/>
    </row>
    <row r="27" spans="1:8">
      <c r="A27" s="10" t="s">
        <v>74</v>
      </c>
      <c r="B27" s="1" t="s">
        <v>18</v>
      </c>
      <c r="C27" s="4" t="s">
        <v>64</v>
      </c>
      <c r="D27" s="48">
        <f>SUM(E27:H27)</f>
        <v>59.2</v>
      </c>
      <c r="E27" s="32">
        <v>59.2</v>
      </c>
      <c r="F27" s="28"/>
      <c r="G27" s="20"/>
      <c r="H27" s="1"/>
    </row>
    <row r="28" spans="1:8">
      <c r="A28" s="13" t="s">
        <v>75</v>
      </c>
      <c r="B28" s="42" t="s">
        <v>140</v>
      </c>
      <c r="C28" s="1"/>
      <c r="D28" s="49">
        <f>SUM(E28:H28)</f>
        <v>59</v>
      </c>
      <c r="E28" s="1"/>
      <c r="F28" s="47">
        <v>59</v>
      </c>
      <c r="G28" s="20"/>
      <c r="H28" s="1"/>
    </row>
    <row r="29" spans="1:8">
      <c r="A29" s="13" t="s">
        <v>76</v>
      </c>
      <c r="B29" s="42" t="s">
        <v>141</v>
      </c>
      <c r="C29" s="43" t="s">
        <v>142</v>
      </c>
      <c r="D29" s="49">
        <f>SUM(E29:H29)</f>
        <v>55.6</v>
      </c>
      <c r="E29" s="1"/>
      <c r="F29" s="47">
        <v>55.6</v>
      </c>
      <c r="G29" s="20"/>
      <c r="H29" s="1"/>
    </row>
    <row r="30" spans="1:8">
      <c r="A30" s="13" t="s">
        <v>77</v>
      </c>
      <c r="B30" s="14" t="s">
        <v>24</v>
      </c>
      <c r="C30" s="4" t="s">
        <v>63</v>
      </c>
      <c r="D30" s="48">
        <f>SUM(E30:H30)</f>
        <v>55.5</v>
      </c>
      <c r="E30" s="31">
        <v>55.5</v>
      </c>
      <c r="F30" s="28"/>
      <c r="G30" s="20"/>
      <c r="H30" s="1"/>
    </row>
    <row r="31" spans="1:8">
      <c r="A31" s="9" t="s">
        <v>78</v>
      </c>
      <c r="B31" s="42" t="s">
        <v>143</v>
      </c>
      <c r="C31" s="4" t="s">
        <v>64</v>
      </c>
      <c r="D31" s="49">
        <f>SUM(E31:H31)</f>
        <v>52.2</v>
      </c>
      <c r="E31" s="1"/>
      <c r="F31" s="47">
        <v>52.2</v>
      </c>
      <c r="G31" s="20"/>
      <c r="H31" s="1"/>
    </row>
    <row r="32" spans="1:8">
      <c r="A32" s="10" t="s">
        <v>79</v>
      </c>
      <c r="B32" s="14" t="s">
        <v>11</v>
      </c>
      <c r="C32" s="4" t="s">
        <v>65</v>
      </c>
      <c r="D32" s="48">
        <f>SUM(E32:H32)</f>
        <v>50.5</v>
      </c>
      <c r="E32" s="31">
        <v>50.5</v>
      </c>
      <c r="F32" s="28"/>
      <c r="G32" s="20"/>
      <c r="H32" s="1"/>
    </row>
    <row r="33" spans="1:8">
      <c r="A33" s="13" t="s">
        <v>80</v>
      </c>
      <c r="B33" s="42" t="s">
        <v>161</v>
      </c>
      <c r="C33" s="4" t="s">
        <v>64</v>
      </c>
      <c r="D33" s="48">
        <f>SUM(E33:H33)</f>
        <v>49</v>
      </c>
      <c r="E33" s="1"/>
      <c r="F33" s="47">
        <v>49</v>
      </c>
      <c r="G33" s="1"/>
      <c r="H33" s="1"/>
    </row>
    <row r="34" spans="1:8">
      <c r="A34" s="13" t="s">
        <v>81</v>
      </c>
      <c r="B34" s="1" t="s">
        <v>4</v>
      </c>
      <c r="C34" s="4" t="s">
        <v>66</v>
      </c>
      <c r="D34" s="48">
        <f>SUM(E34:H34)</f>
        <v>46.2</v>
      </c>
      <c r="E34" s="32">
        <v>46.2</v>
      </c>
      <c r="F34" s="28"/>
      <c r="G34" s="20"/>
      <c r="H34" s="1"/>
    </row>
    <row r="35" spans="1:8">
      <c r="A35" s="13" t="s">
        <v>82</v>
      </c>
      <c r="B35" s="14" t="s">
        <v>54</v>
      </c>
      <c r="C35" s="4" t="s">
        <v>65</v>
      </c>
      <c r="D35" s="48">
        <f>SUM(E35:H35)</f>
        <v>45.6</v>
      </c>
      <c r="E35" s="31">
        <v>45.6</v>
      </c>
      <c r="F35" s="28"/>
      <c r="G35" s="20"/>
      <c r="H35" s="1"/>
    </row>
    <row r="36" spans="1:8">
      <c r="A36" s="9" t="s">
        <v>83</v>
      </c>
      <c r="B36" s="42" t="s">
        <v>144</v>
      </c>
      <c r="C36" s="4"/>
      <c r="D36" s="50">
        <f>SUM(E36:H36)</f>
        <v>45.4</v>
      </c>
      <c r="E36" s="1"/>
      <c r="F36" s="44">
        <v>45.4</v>
      </c>
      <c r="G36" s="20"/>
      <c r="H36" s="1"/>
    </row>
    <row r="37" spans="1:8">
      <c r="A37" s="13" t="s">
        <v>166</v>
      </c>
      <c r="B37" s="42" t="s">
        <v>145</v>
      </c>
      <c r="C37" s="4"/>
      <c r="D37" s="50">
        <f>SUM(E37:H37)</f>
        <v>42</v>
      </c>
      <c r="E37" s="1"/>
      <c r="F37" s="44">
        <v>42</v>
      </c>
      <c r="G37" s="20"/>
      <c r="H37" s="1"/>
    </row>
    <row r="38" spans="1:8">
      <c r="A38" s="13" t="s">
        <v>167</v>
      </c>
      <c r="B38" s="14" t="s">
        <v>0</v>
      </c>
      <c r="C38" s="4" t="s">
        <v>65</v>
      </c>
      <c r="D38" s="51">
        <f>SUM(E38:H38)</f>
        <v>40.6</v>
      </c>
      <c r="E38" s="31">
        <v>40.6</v>
      </c>
      <c r="F38" s="20"/>
      <c r="G38" s="20"/>
      <c r="H38" s="1"/>
    </row>
    <row r="39" spans="1:8">
      <c r="A39" s="9" t="s">
        <v>168</v>
      </c>
      <c r="B39" s="1" t="s">
        <v>3</v>
      </c>
      <c r="C39" s="4" t="s">
        <v>66</v>
      </c>
      <c r="D39" s="51">
        <f>SUM(E39:H39)</f>
        <v>39.799999999999997</v>
      </c>
      <c r="E39" s="32">
        <v>39.799999999999997</v>
      </c>
      <c r="F39" s="20"/>
      <c r="G39" s="20"/>
      <c r="H39" s="1"/>
    </row>
    <row r="40" spans="1:8">
      <c r="A40" s="13" t="s">
        <v>169</v>
      </c>
      <c r="B40" s="42" t="s">
        <v>146</v>
      </c>
      <c r="C40" s="4"/>
      <c r="D40" s="50">
        <f>SUM(E40:H40)</f>
        <v>38.6</v>
      </c>
      <c r="E40" s="1"/>
      <c r="F40" s="44">
        <v>38.6</v>
      </c>
      <c r="G40" s="20"/>
      <c r="H40" s="1"/>
    </row>
    <row r="41" spans="1:8">
      <c r="A41" s="13" t="s">
        <v>170</v>
      </c>
      <c r="B41" s="42" t="s">
        <v>162</v>
      </c>
      <c r="C41" s="4" t="s">
        <v>64</v>
      </c>
      <c r="D41" s="51">
        <f>SUM(E41:H41)</f>
        <v>37</v>
      </c>
      <c r="E41" s="1"/>
      <c r="F41" s="44">
        <v>37</v>
      </c>
      <c r="G41" s="1"/>
      <c r="H41" s="1"/>
    </row>
    <row r="42" spans="1:8">
      <c r="A42" s="9" t="s">
        <v>171</v>
      </c>
      <c r="B42" s="14" t="s">
        <v>7</v>
      </c>
      <c r="C42" s="4" t="s">
        <v>65</v>
      </c>
      <c r="D42" s="51">
        <f>SUM(E42:H42)</f>
        <v>35.700000000000003</v>
      </c>
      <c r="E42" s="31">
        <v>35.700000000000003</v>
      </c>
      <c r="F42" s="20"/>
      <c r="G42" s="1"/>
      <c r="H42" s="1"/>
    </row>
    <row r="43" spans="1:8">
      <c r="A43" s="13" t="s">
        <v>172</v>
      </c>
      <c r="B43" s="42" t="s">
        <v>147</v>
      </c>
      <c r="C43" s="4" t="s">
        <v>63</v>
      </c>
      <c r="D43" s="50">
        <f>SUM(E43:H43)</f>
        <v>35.1</v>
      </c>
      <c r="E43" s="1"/>
      <c r="F43" s="44">
        <v>35.1</v>
      </c>
      <c r="G43" s="1"/>
      <c r="H43" s="1"/>
    </row>
    <row r="44" spans="1:8">
      <c r="A44" s="13" t="s">
        <v>173</v>
      </c>
      <c r="B44" s="1" t="s">
        <v>5</v>
      </c>
      <c r="C44" s="4" t="s">
        <v>66</v>
      </c>
      <c r="D44" s="51">
        <f>SUM(E44:H44)</f>
        <v>33.299999999999997</v>
      </c>
      <c r="E44" s="32">
        <v>33.299999999999997</v>
      </c>
      <c r="F44" s="20"/>
      <c r="G44" s="1"/>
      <c r="H44" s="1"/>
    </row>
    <row r="45" spans="1:8">
      <c r="A45" s="9" t="s">
        <v>174</v>
      </c>
      <c r="B45" s="14" t="s">
        <v>25</v>
      </c>
      <c r="C45" s="4" t="s">
        <v>63</v>
      </c>
      <c r="D45" s="51">
        <f>SUM(E45:H45)</f>
        <v>30.7</v>
      </c>
      <c r="E45" s="31">
        <v>30.7</v>
      </c>
      <c r="F45" s="20"/>
      <c r="G45" s="1"/>
      <c r="H45" s="1"/>
    </row>
    <row r="46" spans="1:8">
      <c r="A46" s="13" t="s">
        <v>175</v>
      </c>
      <c r="B46" s="42" t="s">
        <v>148</v>
      </c>
      <c r="C46" s="4" t="s">
        <v>64</v>
      </c>
      <c r="D46" s="50">
        <f>SUM(E46:H46)</f>
        <v>28.3</v>
      </c>
      <c r="E46" s="1"/>
      <c r="F46" s="44">
        <v>28.3</v>
      </c>
      <c r="G46" s="1"/>
      <c r="H46" s="1"/>
    </row>
    <row r="47" spans="1:8">
      <c r="A47" s="13" t="s">
        <v>176</v>
      </c>
      <c r="B47" s="1" t="s">
        <v>55</v>
      </c>
      <c r="C47" s="4" t="s">
        <v>65</v>
      </c>
      <c r="D47" s="51">
        <f>SUM(E47:H47)</f>
        <v>26.8</v>
      </c>
      <c r="E47" s="32">
        <v>26.8</v>
      </c>
      <c r="F47" s="20"/>
      <c r="G47" s="1"/>
      <c r="H47" s="1"/>
    </row>
    <row r="48" spans="1:8">
      <c r="A48" s="9" t="s">
        <v>177</v>
      </c>
      <c r="B48" s="14" t="s">
        <v>26</v>
      </c>
      <c r="C48" s="4" t="s">
        <v>63</v>
      </c>
      <c r="D48" s="51">
        <f>SUM(E48:H48)</f>
        <v>25.8</v>
      </c>
      <c r="E48" s="31">
        <v>25.8</v>
      </c>
      <c r="F48" s="20"/>
      <c r="G48" s="1"/>
      <c r="H48" s="1"/>
    </row>
    <row r="49" spans="1:8">
      <c r="A49" s="13" t="s">
        <v>178</v>
      </c>
      <c r="B49" s="42" t="s">
        <v>163</v>
      </c>
      <c r="C49" s="4"/>
      <c r="D49" s="51">
        <f>SUM(E49:H49)</f>
        <v>25</v>
      </c>
      <c r="E49" s="1"/>
      <c r="F49" s="44">
        <v>25</v>
      </c>
      <c r="G49" s="1"/>
      <c r="H49" s="1"/>
    </row>
    <row r="50" spans="1:8">
      <c r="A50" s="13" t="s">
        <v>179</v>
      </c>
      <c r="B50" s="42" t="s">
        <v>149</v>
      </c>
      <c r="C50" s="4" t="s">
        <v>63</v>
      </c>
      <c r="D50" s="50">
        <f>SUM(E50:H50)</f>
        <v>24.9</v>
      </c>
      <c r="E50" s="1"/>
      <c r="F50" s="44">
        <v>24.9</v>
      </c>
      <c r="G50" s="1"/>
      <c r="H50" s="1"/>
    </row>
    <row r="51" spans="1:8">
      <c r="A51" s="9" t="s">
        <v>180</v>
      </c>
      <c r="B51" s="14" t="s">
        <v>1</v>
      </c>
      <c r="C51" s="4" t="s">
        <v>65</v>
      </c>
      <c r="D51" s="51">
        <f>SUM(E51:H51)</f>
        <v>20.8</v>
      </c>
      <c r="E51" s="31">
        <v>20.8</v>
      </c>
      <c r="F51" s="20"/>
      <c r="G51" s="1"/>
      <c r="H51" s="1"/>
    </row>
    <row r="52" spans="1:8">
      <c r="A52" s="13" t="s">
        <v>181</v>
      </c>
      <c r="B52" s="1" t="s">
        <v>58</v>
      </c>
      <c r="C52" s="4" t="s">
        <v>65</v>
      </c>
      <c r="D52" s="51">
        <f>SUM(E52:H52)</f>
        <v>20.399999999999999</v>
      </c>
      <c r="E52" s="32">
        <v>20.399999999999999</v>
      </c>
      <c r="F52" s="20"/>
      <c r="G52" s="1"/>
      <c r="H52" s="1"/>
    </row>
    <row r="53" spans="1:8">
      <c r="A53" s="13" t="s">
        <v>182</v>
      </c>
      <c r="B53" s="42" t="s">
        <v>151</v>
      </c>
      <c r="C53" s="4" t="s">
        <v>64</v>
      </c>
      <c r="D53" s="50">
        <f>SUM(E53:H53)</f>
        <v>18.100000000000001</v>
      </c>
      <c r="E53" s="1"/>
      <c r="F53" s="44">
        <v>18.100000000000001</v>
      </c>
      <c r="G53" s="1"/>
      <c r="H53" s="1"/>
    </row>
    <row r="54" spans="1:8">
      <c r="A54" s="9" t="s">
        <v>183</v>
      </c>
      <c r="B54" s="14" t="s">
        <v>13</v>
      </c>
      <c r="C54" s="4" t="s">
        <v>65</v>
      </c>
      <c r="D54" s="51">
        <f>SUM(E54:H54)</f>
        <v>15.9</v>
      </c>
      <c r="E54" s="31">
        <v>15.9</v>
      </c>
      <c r="F54" s="20"/>
      <c r="G54" s="1"/>
      <c r="H54" s="1"/>
    </row>
    <row r="55" spans="1:8">
      <c r="A55" s="13" t="s">
        <v>184</v>
      </c>
      <c r="B55" s="42" t="s">
        <v>152</v>
      </c>
      <c r="C55" s="4"/>
      <c r="D55" s="50">
        <f>SUM(E55:H55)</f>
        <v>14.7</v>
      </c>
      <c r="E55" s="1"/>
      <c r="F55" s="44">
        <v>14.7</v>
      </c>
      <c r="G55" s="1"/>
      <c r="H55" s="1"/>
    </row>
    <row r="56" spans="1:8">
      <c r="A56" s="13" t="s">
        <v>185</v>
      </c>
      <c r="B56" s="1" t="s">
        <v>59</v>
      </c>
      <c r="C56" s="4" t="s">
        <v>65</v>
      </c>
      <c r="D56" s="51">
        <f>SUM(E56:H56)</f>
        <v>13.9</v>
      </c>
      <c r="E56" s="32">
        <v>13.9</v>
      </c>
      <c r="F56" s="20"/>
      <c r="G56" s="1"/>
      <c r="H56" s="1"/>
    </row>
    <row r="57" spans="1:8">
      <c r="A57" s="9" t="s">
        <v>186</v>
      </c>
      <c r="B57" s="42" t="s">
        <v>164</v>
      </c>
      <c r="C57" s="4"/>
      <c r="D57" s="51">
        <f>SUM(E57:H57)</f>
        <v>13</v>
      </c>
      <c r="E57" s="1"/>
      <c r="F57" s="44">
        <v>13</v>
      </c>
      <c r="G57" s="1"/>
      <c r="H57" s="1"/>
    </row>
    <row r="58" spans="1:8">
      <c r="A58" s="13" t="s">
        <v>187</v>
      </c>
      <c r="B58" s="42" t="s">
        <v>153</v>
      </c>
      <c r="C58" s="4" t="s">
        <v>64</v>
      </c>
      <c r="D58" s="50">
        <f>SUM(E58:H58)</f>
        <v>11.2</v>
      </c>
      <c r="E58" s="45" t="s">
        <v>154</v>
      </c>
      <c r="F58" s="44">
        <v>11.2</v>
      </c>
      <c r="G58" s="1"/>
      <c r="H58" s="1"/>
    </row>
    <row r="59" spans="1:8">
      <c r="A59" s="13" t="s">
        <v>188</v>
      </c>
      <c r="B59" s="14" t="s">
        <v>2</v>
      </c>
      <c r="C59" s="4" t="s">
        <v>65</v>
      </c>
      <c r="D59" s="51">
        <f>SUM(E59:H59)</f>
        <v>10.9</v>
      </c>
      <c r="E59" s="31">
        <v>10.9</v>
      </c>
      <c r="F59" s="20"/>
      <c r="G59" s="1"/>
      <c r="H59" s="1"/>
    </row>
    <row r="60" spans="1:8">
      <c r="A60" s="9" t="s">
        <v>189</v>
      </c>
      <c r="B60" s="42" t="s">
        <v>155</v>
      </c>
      <c r="C60" s="4"/>
      <c r="D60" s="51">
        <f>SUM(E60:H60)</f>
        <v>7.8</v>
      </c>
      <c r="E60" s="1"/>
      <c r="F60" s="44">
        <v>7.8</v>
      </c>
      <c r="G60" s="1"/>
      <c r="H60" s="1"/>
    </row>
    <row r="61" spans="1:8">
      <c r="A61" s="13" t="s">
        <v>190</v>
      </c>
      <c r="B61" s="1" t="s">
        <v>56</v>
      </c>
      <c r="C61" s="4" t="s">
        <v>65</v>
      </c>
      <c r="D61" s="51">
        <f>SUM(E61:H61)</f>
        <v>7.5</v>
      </c>
      <c r="E61" s="32">
        <v>7.5</v>
      </c>
      <c r="F61" s="20"/>
      <c r="G61" s="1"/>
      <c r="H61" s="1"/>
    </row>
    <row r="62" spans="1:8">
      <c r="A62" s="13" t="s">
        <v>191</v>
      </c>
      <c r="B62" s="14" t="s">
        <v>12</v>
      </c>
      <c r="C62" s="4" t="s">
        <v>65</v>
      </c>
      <c r="D62" s="51">
        <f>SUM(E62:H62)</f>
        <v>5.9</v>
      </c>
      <c r="E62" s="31">
        <v>5.9</v>
      </c>
      <c r="F62" s="20"/>
      <c r="G62" s="1"/>
      <c r="H62" s="1"/>
    </row>
    <row r="63" spans="1:8">
      <c r="A63" s="9" t="s">
        <v>192</v>
      </c>
      <c r="B63" s="42" t="s">
        <v>156</v>
      </c>
      <c r="C63" s="4"/>
      <c r="D63" s="51">
        <f>SUM(E63:H63)</f>
        <v>4.4000000000000004</v>
      </c>
      <c r="E63" s="1"/>
      <c r="F63" s="44">
        <v>4.4000000000000004</v>
      </c>
      <c r="G63" s="1"/>
      <c r="H63" s="1"/>
    </row>
    <row r="64" spans="1:8">
      <c r="A64" s="13" t="s">
        <v>193</v>
      </c>
      <c r="B64" s="14" t="s">
        <v>15</v>
      </c>
      <c r="C64" s="4" t="s">
        <v>65</v>
      </c>
      <c r="D64" s="51">
        <f>SUM(E64:H64)</f>
        <v>1</v>
      </c>
      <c r="E64" s="31">
        <v>1</v>
      </c>
      <c r="F64" s="20"/>
      <c r="G64" s="1"/>
      <c r="H64" s="1"/>
    </row>
    <row r="65" spans="1:8">
      <c r="A65" s="13" t="s">
        <v>194</v>
      </c>
      <c r="B65" s="1" t="s">
        <v>6</v>
      </c>
      <c r="C65" s="4" t="s">
        <v>66</v>
      </c>
      <c r="D65" s="51">
        <f>SUM(E65:H65)</f>
        <v>1</v>
      </c>
      <c r="E65" s="32">
        <v>1</v>
      </c>
      <c r="F65" s="20"/>
      <c r="G65" s="1"/>
      <c r="H65" s="1"/>
    </row>
    <row r="66" spans="1:8">
      <c r="A66" s="9" t="s">
        <v>195</v>
      </c>
      <c r="B66" s="42" t="s">
        <v>157</v>
      </c>
      <c r="C66" s="4" t="s">
        <v>63</v>
      </c>
      <c r="D66" s="51">
        <f>SUM(E66:H66)</f>
        <v>1</v>
      </c>
      <c r="E66" s="1"/>
      <c r="F66" s="44">
        <v>1</v>
      </c>
      <c r="G66" s="1"/>
      <c r="H66" s="1"/>
    </row>
    <row r="67" spans="1:8">
      <c r="A67" s="13" t="s">
        <v>196</v>
      </c>
      <c r="B67" s="42" t="s">
        <v>165</v>
      </c>
      <c r="C67" s="4"/>
      <c r="D67" s="51">
        <f>SUM(E67:H67)</f>
        <v>1</v>
      </c>
      <c r="E67" s="1"/>
      <c r="F67" s="44">
        <v>1</v>
      </c>
      <c r="G67" s="1"/>
      <c r="H67" s="1"/>
    </row>
    <row r="68" spans="1:8">
      <c r="C68" s="41"/>
    </row>
    <row r="69" spans="1:8">
      <c r="C69" s="41"/>
    </row>
  </sheetData>
  <sortState ref="B2:H69">
    <sortCondition descending="1" ref="D2:D69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selection activeCell="F6" sqref="F6"/>
    </sheetView>
  </sheetViews>
  <sheetFormatPr defaultRowHeight="15"/>
  <cols>
    <col min="1" max="1" width="7.5703125" customWidth="1"/>
    <col min="2" max="2" width="21.5703125" customWidth="1"/>
    <col min="3" max="3" width="6.85546875" customWidth="1"/>
    <col min="4" max="4" width="12" customWidth="1"/>
    <col min="5" max="5" width="18.28515625" customWidth="1"/>
    <col min="6" max="6" width="10.85546875" customWidth="1"/>
  </cols>
  <sheetData>
    <row r="1" spans="1:6" s="33" customFormat="1" ht="28.5">
      <c r="A1" s="33" t="s">
        <v>92</v>
      </c>
    </row>
    <row r="3" spans="1:6" ht="15.75" thickBot="1">
      <c r="B3" t="s">
        <v>68</v>
      </c>
    </row>
    <row r="4" spans="1:6" ht="15.75" thickBot="1">
      <c r="A4" s="5" t="s">
        <v>32</v>
      </c>
      <c r="B4" s="7" t="s">
        <v>61</v>
      </c>
      <c r="C4" s="6" t="s">
        <v>62</v>
      </c>
      <c r="D4" s="18" t="s">
        <v>29</v>
      </c>
      <c r="E4" s="7" t="s">
        <v>84</v>
      </c>
      <c r="F4" s="19" t="s">
        <v>85</v>
      </c>
    </row>
    <row r="5" spans="1:6">
      <c r="A5" s="10" t="s">
        <v>33</v>
      </c>
      <c r="B5" s="11" t="s">
        <v>22</v>
      </c>
      <c r="C5" s="2" t="s">
        <v>91</v>
      </c>
      <c r="D5" s="12">
        <v>2.1932870370370422E-2</v>
      </c>
      <c r="E5" s="11"/>
      <c r="F5" s="21">
        <v>100</v>
      </c>
    </row>
    <row r="6" spans="1:6">
      <c r="A6" s="13" t="s">
        <v>34</v>
      </c>
      <c r="B6" s="14" t="s">
        <v>8</v>
      </c>
      <c r="C6" s="1" t="s">
        <v>67</v>
      </c>
      <c r="D6" s="15">
        <v>2.7222222222222203E-2</v>
      </c>
      <c r="E6" s="14"/>
      <c r="F6" s="20">
        <f>F5-4.95</f>
        <v>95.05</v>
      </c>
    </row>
    <row r="7" spans="1:6">
      <c r="A7" s="13" t="s">
        <v>35</v>
      </c>
      <c r="B7" s="14" t="s">
        <v>10</v>
      </c>
      <c r="C7" s="1" t="s">
        <v>64</v>
      </c>
      <c r="D7" s="15">
        <v>2.781249999999999E-2</v>
      </c>
      <c r="E7" s="14"/>
      <c r="F7" s="20">
        <f t="shared" ref="F7:F24" si="0">F6-4.95</f>
        <v>90.1</v>
      </c>
    </row>
    <row r="8" spans="1:6">
      <c r="A8" s="13" t="s">
        <v>36</v>
      </c>
      <c r="B8" s="14" t="s">
        <v>20</v>
      </c>
      <c r="C8" s="1" t="s">
        <v>64</v>
      </c>
      <c r="D8" s="15">
        <v>2.9131944444444446E-2</v>
      </c>
      <c r="E8" s="14"/>
      <c r="F8" s="20">
        <f t="shared" si="0"/>
        <v>85.149999999999991</v>
      </c>
    </row>
    <row r="9" spans="1:6">
      <c r="A9" s="13" t="s">
        <v>37</v>
      </c>
      <c r="B9" s="14" t="s">
        <v>21</v>
      </c>
      <c r="C9" s="1" t="s">
        <v>63</v>
      </c>
      <c r="D9" s="15">
        <v>2.9224537037037063E-2</v>
      </c>
      <c r="E9" s="14"/>
      <c r="F9" s="20">
        <f t="shared" si="0"/>
        <v>80.199999999999989</v>
      </c>
    </row>
    <row r="10" spans="1:6">
      <c r="A10" s="13" t="s">
        <v>38</v>
      </c>
      <c r="B10" s="14" t="s">
        <v>19</v>
      </c>
      <c r="C10" s="1" t="s">
        <v>64</v>
      </c>
      <c r="D10" s="15">
        <v>3.0208333333333282E-2</v>
      </c>
      <c r="E10" s="14"/>
      <c r="F10" s="20">
        <f t="shared" si="0"/>
        <v>75.249999999999986</v>
      </c>
    </row>
    <row r="11" spans="1:6">
      <c r="A11" s="13" t="s">
        <v>39</v>
      </c>
      <c r="B11" s="14" t="s">
        <v>9</v>
      </c>
      <c r="C11" s="1" t="s">
        <v>67</v>
      </c>
      <c r="D11" s="15">
        <v>3.4432870370370405E-2</v>
      </c>
      <c r="E11" s="14"/>
      <c r="F11" s="20">
        <f t="shared" si="0"/>
        <v>70.299999999999983</v>
      </c>
    </row>
    <row r="12" spans="1:6">
      <c r="A12" s="13" t="s">
        <v>40</v>
      </c>
      <c r="B12" s="14" t="s">
        <v>14</v>
      </c>
      <c r="C12" s="1" t="s">
        <v>65</v>
      </c>
      <c r="D12" s="15">
        <v>3.5625000000000018E-2</v>
      </c>
      <c r="E12" s="14"/>
      <c r="F12" s="20">
        <f t="shared" si="0"/>
        <v>65.34999999999998</v>
      </c>
    </row>
    <row r="13" spans="1:6">
      <c r="A13" s="13" t="s">
        <v>41</v>
      </c>
      <c r="B13" s="14" t="s">
        <v>23</v>
      </c>
      <c r="C13" s="1" t="s">
        <v>63</v>
      </c>
      <c r="D13" s="15">
        <v>3.6863425925925924E-2</v>
      </c>
      <c r="E13" s="14"/>
      <c r="F13" s="20">
        <f t="shared" si="0"/>
        <v>60.399999999999977</v>
      </c>
    </row>
    <row r="14" spans="1:6">
      <c r="A14" s="13" t="s">
        <v>42</v>
      </c>
      <c r="B14" s="14" t="s">
        <v>24</v>
      </c>
      <c r="C14" s="1" t="s">
        <v>63</v>
      </c>
      <c r="D14" s="15">
        <v>3.7245370370370373E-2</v>
      </c>
      <c r="E14" s="14"/>
      <c r="F14" s="20">
        <f t="shared" si="0"/>
        <v>55.449999999999974</v>
      </c>
    </row>
    <row r="15" spans="1:6">
      <c r="A15" s="13" t="s">
        <v>43</v>
      </c>
      <c r="B15" s="14" t="s">
        <v>11</v>
      </c>
      <c r="C15" s="1" t="s">
        <v>65</v>
      </c>
      <c r="D15" s="15">
        <v>3.950231481481481E-2</v>
      </c>
      <c r="E15" s="14"/>
      <c r="F15" s="20">
        <f t="shared" si="0"/>
        <v>50.499999999999972</v>
      </c>
    </row>
    <row r="16" spans="1:6">
      <c r="A16" s="13" t="s">
        <v>44</v>
      </c>
      <c r="B16" s="14" t="s">
        <v>54</v>
      </c>
      <c r="C16" s="1" t="s">
        <v>65</v>
      </c>
      <c r="D16" s="15">
        <v>4.1041666666666643E-2</v>
      </c>
      <c r="E16" s="14"/>
      <c r="F16" s="20">
        <f t="shared" si="0"/>
        <v>45.549999999999969</v>
      </c>
    </row>
    <row r="17" spans="1:6">
      <c r="A17" s="13" t="s">
        <v>45</v>
      </c>
      <c r="B17" s="14" t="s">
        <v>0</v>
      </c>
      <c r="C17" s="1" t="s">
        <v>65</v>
      </c>
      <c r="D17" s="15">
        <v>4.2777777777777803E-2</v>
      </c>
      <c r="E17" s="14"/>
      <c r="F17" s="20">
        <f t="shared" si="0"/>
        <v>40.599999999999966</v>
      </c>
    </row>
    <row r="18" spans="1:6">
      <c r="A18" s="13" t="s">
        <v>46</v>
      </c>
      <c r="B18" s="14" t="s">
        <v>7</v>
      </c>
      <c r="C18" s="1" t="s">
        <v>65</v>
      </c>
      <c r="D18" s="15">
        <v>4.311342592592593E-2</v>
      </c>
      <c r="E18" s="14"/>
      <c r="F18" s="20">
        <f t="shared" si="0"/>
        <v>35.649999999999963</v>
      </c>
    </row>
    <row r="19" spans="1:6">
      <c r="A19" s="13" t="s">
        <v>47</v>
      </c>
      <c r="B19" s="14" t="s">
        <v>25</v>
      </c>
      <c r="C19" s="1" t="s">
        <v>63</v>
      </c>
      <c r="D19" s="15">
        <v>4.3136574074074091E-2</v>
      </c>
      <c r="E19" s="14"/>
      <c r="F19" s="20">
        <f t="shared" si="0"/>
        <v>30.699999999999964</v>
      </c>
    </row>
    <row r="20" spans="1:6">
      <c r="A20" s="13" t="s">
        <v>48</v>
      </c>
      <c r="B20" s="14" t="s">
        <v>26</v>
      </c>
      <c r="C20" s="1" t="s">
        <v>63</v>
      </c>
      <c r="D20" s="15">
        <v>4.4224537037037021E-2</v>
      </c>
      <c r="E20" s="14"/>
      <c r="F20" s="20">
        <f t="shared" si="0"/>
        <v>25.749999999999964</v>
      </c>
    </row>
    <row r="21" spans="1:6">
      <c r="A21" s="13" t="s">
        <v>49</v>
      </c>
      <c r="B21" s="14" t="s">
        <v>1</v>
      </c>
      <c r="C21" s="1" t="s">
        <v>65</v>
      </c>
      <c r="D21" s="15">
        <v>5.5462962962962992E-2</v>
      </c>
      <c r="E21" s="14"/>
      <c r="F21" s="20">
        <f t="shared" si="0"/>
        <v>20.799999999999965</v>
      </c>
    </row>
    <row r="22" spans="1:6">
      <c r="A22" s="13" t="s">
        <v>50</v>
      </c>
      <c r="B22" s="14" t="s">
        <v>13</v>
      </c>
      <c r="C22" s="1" t="s">
        <v>65</v>
      </c>
      <c r="D22" s="15">
        <v>5.5648148148148169E-2</v>
      </c>
      <c r="E22" s="14"/>
      <c r="F22" s="20">
        <f t="shared" si="0"/>
        <v>15.849999999999966</v>
      </c>
    </row>
    <row r="23" spans="1:6">
      <c r="A23" s="13" t="s">
        <v>51</v>
      </c>
      <c r="B23" s="14" t="s">
        <v>2</v>
      </c>
      <c r="C23" s="1" t="s">
        <v>65</v>
      </c>
      <c r="D23" s="15">
        <v>5.7106481481481508E-2</v>
      </c>
      <c r="E23" s="14"/>
      <c r="F23" s="20">
        <f t="shared" si="0"/>
        <v>10.899999999999967</v>
      </c>
    </row>
    <row r="24" spans="1:6">
      <c r="A24" s="13" t="s">
        <v>52</v>
      </c>
      <c r="B24" s="14" t="s">
        <v>12</v>
      </c>
      <c r="C24" s="1" t="s">
        <v>65</v>
      </c>
      <c r="D24" s="15">
        <v>5.3645833333333337E-2</v>
      </c>
      <c r="E24" s="14" t="s">
        <v>30</v>
      </c>
      <c r="F24" s="20">
        <f t="shared" si="0"/>
        <v>5.9499999999999664</v>
      </c>
    </row>
    <row r="25" spans="1:6">
      <c r="A25" s="13" t="s">
        <v>53</v>
      </c>
      <c r="B25" s="14" t="s">
        <v>15</v>
      </c>
      <c r="C25" s="1" t="s">
        <v>65</v>
      </c>
      <c r="D25" s="16" t="s">
        <v>31</v>
      </c>
      <c r="E25" s="14"/>
      <c r="F25" s="20">
        <v>1</v>
      </c>
    </row>
    <row r="27" spans="1:6" ht="15.75" thickBot="1">
      <c r="B27" s="25" t="s">
        <v>69</v>
      </c>
    </row>
    <row r="28" spans="1:6" ht="15.75" thickBot="1">
      <c r="A28" s="5" t="s">
        <v>32</v>
      </c>
      <c r="B28" s="7" t="s">
        <v>61</v>
      </c>
      <c r="C28" s="8" t="s">
        <v>62</v>
      </c>
      <c r="D28" s="24" t="s">
        <v>29</v>
      </c>
      <c r="E28" s="7" t="s">
        <v>84</v>
      </c>
      <c r="F28" s="19" t="s">
        <v>85</v>
      </c>
    </row>
    <row r="29" spans="1:6">
      <c r="A29" s="9" t="s">
        <v>33</v>
      </c>
      <c r="B29" s="2" t="s">
        <v>28</v>
      </c>
      <c r="C29" s="17" t="s">
        <v>63</v>
      </c>
      <c r="D29" s="22">
        <v>1.4988425925925947E-2</v>
      </c>
      <c r="E29" s="2"/>
      <c r="F29" s="21">
        <v>85</v>
      </c>
    </row>
    <row r="30" spans="1:6">
      <c r="A30" s="3" t="s">
        <v>34</v>
      </c>
      <c r="B30" s="1" t="s">
        <v>16</v>
      </c>
      <c r="C30" s="4" t="s">
        <v>64</v>
      </c>
      <c r="D30" s="23">
        <v>1.5740740740740722E-2</v>
      </c>
      <c r="E30" s="1"/>
      <c r="F30" s="20">
        <f>F29-6.461538</f>
        <v>78.538461999999996</v>
      </c>
    </row>
    <row r="31" spans="1:6">
      <c r="A31" s="3" t="s">
        <v>35</v>
      </c>
      <c r="B31" s="1" t="s">
        <v>17</v>
      </c>
      <c r="C31" s="4" t="s">
        <v>64</v>
      </c>
      <c r="D31" s="23">
        <v>1.6516203703703658E-2</v>
      </c>
      <c r="E31" s="1"/>
      <c r="F31" s="20">
        <f t="shared" ref="F31:F41" si="1">F30-6.461538</f>
        <v>72.076923999999991</v>
      </c>
    </row>
    <row r="32" spans="1:6">
      <c r="A32" s="3" t="s">
        <v>36</v>
      </c>
      <c r="B32" s="1" t="s">
        <v>57</v>
      </c>
      <c r="C32" s="4" t="s">
        <v>65</v>
      </c>
      <c r="D32" s="23">
        <v>1.8749999999999961E-2</v>
      </c>
      <c r="E32" s="1"/>
      <c r="F32" s="20">
        <f t="shared" si="1"/>
        <v>65.615385999999987</v>
      </c>
    </row>
    <row r="33" spans="1:6">
      <c r="A33" s="3" t="s">
        <v>37</v>
      </c>
      <c r="B33" s="1" t="s">
        <v>18</v>
      </c>
      <c r="C33" s="4" t="s">
        <v>64</v>
      </c>
      <c r="D33" s="23">
        <v>1.9039351851851821E-2</v>
      </c>
      <c r="E33" s="1"/>
      <c r="F33" s="20">
        <f t="shared" si="1"/>
        <v>59.153847999999989</v>
      </c>
    </row>
    <row r="34" spans="1:6">
      <c r="A34" s="3" t="s">
        <v>38</v>
      </c>
      <c r="B34" s="1" t="s">
        <v>27</v>
      </c>
      <c r="C34" s="4" t="s">
        <v>63</v>
      </c>
      <c r="D34" s="23">
        <v>1.9803240740740718E-2</v>
      </c>
      <c r="E34" s="1"/>
      <c r="F34" s="20">
        <f t="shared" si="1"/>
        <v>52.692309999999992</v>
      </c>
    </row>
    <row r="35" spans="1:6">
      <c r="A35" s="3" t="s">
        <v>39</v>
      </c>
      <c r="B35" s="1" t="s">
        <v>4</v>
      </c>
      <c r="C35" s="4" t="s">
        <v>66</v>
      </c>
      <c r="D35" s="23">
        <v>1.9849537037037041E-2</v>
      </c>
      <c r="E35" s="1"/>
      <c r="F35" s="20">
        <f t="shared" si="1"/>
        <v>46.230771999999995</v>
      </c>
    </row>
    <row r="36" spans="1:6">
      <c r="A36" s="3" t="s">
        <v>40</v>
      </c>
      <c r="B36" s="1" t="s">
        <v>3</v>
      </c>
      <c r="C36" s="4" t="s">
        <v>66</v>
      </c>
      <c r="D36" s="23">
        <v>2.0138888888888901E-2</v>
      </c>
      <c r="E36" s="1"/>
      <c r="F36" s="20">
        <f t="shared" si="1"/>
        <v>39.769233999999997</v>
      </c>
    </row>
    <row r="37" spans="1:6">
      <c r="A37" s="3" t="s">
        <v>41</v>
      </c>
      <c r="B37" s="1" t="s">
        <v>5</v>
      </c>
      <c r="C37" s="4" t="s">
        <v>66</v>
      </c>
      <c r="D37" s="23">
        <v>2.5115740740740772E-2</v>
      </c>
      <c r="E37" s="1"/>
      <c r="F37" s="20">
        <f t="shared" si="1"/>
        <v>33.307696</v>
      </c>
    </row>
    <row r="38" spans="1:6">
      <c r="A38" s="3" t="s">
        <v>42</v>
      </c>
      <c r="B38" s="1" t="s">
        <v>55</v>
      </c>
      <c r="C38" s="4" t="s">
        <v>65</v>
      </c>
      <c r="D38" s="23">
        <v>2.8229166666666666E-2</v>
      </c>
      <c r="E38" s="1"/>
      <c r="F38" s="20">
        <f t="shared" si="1"/>
        <v>26.846157999999999</v>
      </c>
    </row>
    <row r="39" spans="1:6">
      <c r="A39" s="3" t="s">
        <v>43</v>
      </c>
      <c r="B39" s="1" t="s">
        <v>58</v>
      </c>
      <c r="C39" s="4" t="s">
        <v>65</v>
      </c>
      <c r="D39" s="23">
        <v>2.9201388888888902E-2</v>
      </c>
      <c r="E39" s="1"/>
      <c r="F39" s="20">
        <f t="shared" si="1"/>
        <v>20.384619999999998</v>
      </c>
    </row>
    <row r="40" spans="1:6">
      <c r="A40" s="3" t="s">
        <v>44</v>
      </c>
      <c r="B40" s="1" t="s">
        <v>59</v>
      </c>
      <c r="C40" s="4" t="s">
        <v>65</v>
      </c>
      <c r="D40" s="23">
        <v>2.9201388888888902E-2</v>
      </c>
      <c r="E40" s="1"/>
      <c r="F40" s="20">
        <f t="shared" si="1"/>
        <v>13.923081999999997</v>
      </c>
    </row>
    <row r="41" spans="1:6">
      <c r="A41" s="3" t="s">
        <v>45</v>
      </c>
      <c r="B41" s="1" t="s">
        <v>56</v>
      </c>
      <c r="C41" s="4" t="s">
        <v>65</v>
      </c>
      <c r="D41" s="23">
        <v>4.4791666666666674E-2</v>
      </c>
      <c r="E41" s="1"/>
      <c r="F41" s="20">
        <f t="shared" si="1"/>
        <v>7.4615439999999973</v>
      </c>
    </row>
    <row r="42" spans="1:6">
      <c r="A42" s="3" t="s">
        <v>46</v>
      </c>
      <c r="B42" s="1" t="s">
        <v>6</v>
      </c>
      <c r="C42" s="4" t="s">
        <v>66</v>
      </c>
      <c r="D42" s="23">
        <v>2.2337962962962948E-2</v>
      </c>
      <c r="E42" s="1" t="s">
        <v>60</v>
      </c>
      <c r="F42" s="20">
        <v>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/>
  </sheetViews>
  <sheetFormatPr defaultRowHeight="15"/>
  <cols>
    <col min="2" max="2" width="19" customWidth="1"/>
    <col min="3" max="3" width="6.7109375" customWidth="1"/>
  </cols>
  <sheetData>
    <row r="1" spans="1:6" ht="28.5">
      <c r="A1" s="33" t="s">
        <v>132</v>
      </c>
      <c r="B1" s="33"/>
      <c r="C1" s="33"/>
      <c r="D1" s="33"/>
      <c r="E1" s="33"/>
      <c r="F1" s="33"/>
    </row>
    <row r="3" spans="1:6" ht="15.75" thickBot="1">
      <c r="B3" t="s">
        <v>68</v>
      </c>
    </row>
    <row r="4" spans="1:6" ht="15.75" thickBot="1">
      <c r="A4" s="5" t="s">
        <v>32</v>
      </c>
      <c r="B4" s="7" t="s">
        <v>61</v>
      </c>
      <c r="C4" s="6" t="s">
        <v>62</v>
      </c>
      <c r="D4" s="18" t="s">
        <v>29</v>
      </c>
      <c r="E4" s="7" t="s">
        <v>84</v>
      </c>
      <c r="F4" s="19" t="s">
        <v>85</v>
      </c>
    </row>
    <row r="5" spans="1:6">
      <c r="A5" s="10" t="s">
        <v>33</v>
      </c>
      <c r="B5" s="38" t="s">
        <v>93</v>
      </c>
      <c r="C5" s="2" t="s">
        <v>63</v>
      </c>
      <c r="D5" s="39">
        <v>1.9050925925925926E-2</v>
      </c>
      <c r="E5" s="2"/>
      <c r="F5" s="21">
        <f>100</f>
        <v>100</v>
      </c>
    </row>
    <row r="6" spans="1:6">
      <c r="A6" s="13" t="s">
        <v>34</v>
      </c>
      <c r="B6" s="35" t="s">
        <v>95</v>
      </c>
      <c r="C6" s="1" t="s">
        <v>64</v>
      </c>
      <c r="D6" s="37">
        <v>1.9259259259259261E-2</v>
      </c>
      <c r="E6" s="1"/>
      <c r="F6" s="20">
        <f>F5-3.413793</f>
        <v>96.586207000000002</v>
      </c>
    </row>
    <row r="7" spans="1:6">
      <c r="A7" s="13" t="s">
        <v>35</v>
      </c>
      <c r="B7" s="35" t="s">
        <v>97</v>
      </c>
      <c r="C7" s="1" t="s">
        <v>64</v>
      </c>
      <c r="D7" s="37">
        <v>2.0613425925925927E-2</v>
      </c>
      <c r="E7" s="1"/>
      <c r="F7" s="20">
        <f t="shared" ref="F7:F34" si="0">F6-3.413793</f>
        <v>93.172414000000003</v>
      </c>
    </row>
    <row r="8" spans="1:6">
      <c r="A8" s="13" t="s">
        <v>36</v>
      </c>
      <c r="B8" s="34" t="s">
        <v>99</v>
      </c>
      <c r="C8" s="1"/>
      <c r="D8" s="37">
        <v>2.1238425925925924E-2</v>
      </c>
      <c r="E8" s="1"/>
      <c r="F8" s="20">
        <f t="shared" si="0"/>
        <v>89.758621000000005</v>
      </c>
    </row>
    <row r="9" spans="1:6">
      <c r="A9" s="13" t="s">
        <v>37</v>
      </c>
      <c r="B9" s="35" t="s">
        <v>101</v>
      </c>
      <c r="C9" s="1" t="s">
        <v>64</v>
      </c>
      <c r="D9" s="37">
        <v>2.1805555555555554E-2</v>
      </c>
      <c r="E9" s="1"/>
      <c r="F9" s="20">
        <f t="shared" si="0"/>
        <v>86.344828000000007</v>
      </c>
    </row>
    <row r="10" spans="1:6">
      <c r="A10" s="13" t="s">
        <v>38</v>
      </c>
      <c r="B10" s="36" t="s">
        <v>103</v>
      </c>
      <c r="C10" s="1" t="s">
        <v>63</v>
      </c>
      <c r="D10" s="37">
        <v>2.1898148148148149E-2</v>
      </c>
      <c r="E10" s="1"/>
      <c r="F10" s="20">
        <f t="shared" si="0"/>
        <v>82.931035000000008</v>
      </c>
    </row>
    <row r="11" spans="1:6">
      <c r="A11" s="13" t="s">
        <v>39</v>
      </c>
      <c r="B11" s="35" t="s">
        <v>105</v>
      </c>
      <c r="C11" s="1" t="s">
        <v>64</v>
      </c>
      <c r="D11" s="37">
        <v>2.3171296296296297E-2</v>
      </c>
      <c r="E11" s="1"/>
      <c r="F11" s="20">
        <f t="shared" si="0"/>
        <v>79.51724200000001</v>
      </c>
    </row>
    <row r="12" spans="1:6">
      <c r="A12" s="13" t="s">
        <v>40</v>
      </c>
      <c r="B12" s="35" t="s">
        <v>107</v>
      </c>
      <c r="C12" s="1" t="s">
        <v>63</v>
      </c>
      <c r="D12" s="37">
        <v>2.3530092592592592E-2</v>
      </c>
      <c r="E12" s="1"/>
      <c r="F12" s="20">
        <f t="shared" si="0"/>
        <v>76.103449000000012</v>
      </c>
    </row>
    <row r="13" spans="1:6">
      <c r="A13" s="13" t="s">
        <v>41</v>
      </c>
      <c r="B13" s="35" t="s">
        <v>109</v>
      </c>
      <c r="C13" s="1" t="s">
        <v>64</v>
      </c>
      <c r="D13" s="37">
        <v>2.3877314814814813E-2</v>
      </c>
      <c r="E13" s="1"/>
      <c r="F13" s="20">
        <f t="shared" si="0"/>
        <v>72.689656000000014</v>
      </c>
    </row>
    <row r="14" spans="1:6">
      <c r="A14" s="13" t="s">
        <v>42</v>
      </c>
      <c r="B14" s="34" t="s">
        <v>110</v>
      </c>
      <c r="C14" s="1"/>
      <c r="D14" s="37">
        <v>2.4722222222222225E-2</v>
      </c>
      <c r="E14" s="1"/>
      <c r="F14" s="20">
        <f t="shared" si="0"/>
        <v>69.275863000000015</v>
      </c>
    </row>
    <row r="15" spans="1:6">
      <c r="A15" s="13" t="s">
        <v>43</v>
      </c>
      <c r="B15" s="34" t="s">
        <v>111</v>
      </c>
      <c r="C15" s="1" t="s">
        <v>67</v>
      </c>
      <c r="D15" s="37">
        <v>2.4849537037037035E-2</v>
      </c>
      <c r="E15" s="1"/>
      <c r="F15" s="20">
        <f t="shared" si="0"/>
        <v>65.862070000000017</v>
      </c>
    </row>
    <row r="16" spans="1:6">
      <c r="A16" s="13" t="s">
        <v>44</v>
      </c>
      <c r="B16" s="35" t="s">
        <v>112</v>
      </c>
      <c r="C16" s="1" t="s">
        <v>64</v>
      </c>
      <c r="D16" s="37">
        <v>2.4872685185185189E-2</v>
      </c>
      <c r="E16" s="1"/>
      <c r="F16" s="20">
        <f t="shared" si="0"/>
        <v>62.448277000000019</v>
      </c>
    </row>
    <row r="17" spans="1:6">
      <c r="A17" s="13" t="s">
        <v>45</v>
      </c>
      <c r="B17" s="35" t="s">
        <v>113</v>
      </c>
      <c r="C17" s="1"/>
      <c r="D17" s="37">
        <v>2.4884259259259259E-2</v>
      </c>
      <c r="E17" s="1"/>
      <c r="F17" s="20">
        <f t="shared" si="0"/>
        <v>59.03448400000002</v>
      </c>
    </row>
    <row r="18" spans="1:6">
      <c r="A18" s="13" t="s">
        <v>46</v>
      </c>
      <c r="B18" s="34" t="s">
        <v>114</v>
      </c>
      <c r="C18" s="1" t="s">
        <v>142</v>
      </c>
      <c r="D18" s="37">
        <v>2.49537037037037E-2</v>
      </c>
      <c r="E18" s="1"/>
      <c r="F18" s="20">
        <f t="shared" si="0"/>
        <v>55.620691000000022</v>
      </c>
    </row>
    <row r="19" spans="1:6">
      <c r="A19" s="13" t="s">
        <v>47</v>
      </c>
      <c r="B19" s="35" t="s">
        <v>115</v>
      </c>
      <c r="C19" s="1" t="s">
        <v>64</v>
      </c>
      <c r="D19" s="37">
        <v>2.5775462962962962E-2</v>
      </c>
      <c r="E19" s="1"/>
      <c r="F19" s="20">
        <f t="shared" si="0"/>
        <v>52.206898000000024</v>
      </c>
    </row>
    <row r="20" spans="1:6">
      <c r="A20" s="13" t="s">
        <v>48</v>
      </c>
      <c r="B20" s="34" t="s">
        <v>116</v>
      </c>
      <c r="C20" s="1" t="s">
        <v>67</v>
      </c>
      <c r="D20" s="37">
        <v>2.6192129629629631E-2</v>
      </c>
      <c r="E20" s="1"/>
      <c r="F20" s="20">
        <f t="shared" si="0"/>
        <v>48.793105000000025</v>
      </c>
    </row>
    <row r="21" spans="1:6">
      <c r="A21" s="13" t="s">
        <v>49</v>
      </c>
      <c r="B21" s="34" t="s">
        <v>117</v>
      </c>
      <c r="C21" s="1"/>
      <c r="D21" s="37">
        <v>2.7743055555555559E-2</v>
      </c>
      <c r="E21" s="1"/>
      <c r="F21" s="20">
        <f t="shared" si="0"/>
        <v>45.379312000000027</v>
      </c>
    </row>
    <row r="22" spans="1:6">
      <c r="A22" s="13" t="s">
        <v>50</v>
      </c>
      <c r="B22" s="34" t="s">
        <v>118</v>
      </c>
      <c r="C22" s="1"/>
      <c r="D22" s="37">
        <v>2.8125000000000001E-2</v>
      </c>
      <c r="E22" s="1"/>
      <c r="F22" s="20">
        <f t="shared" si="0"/>
        <v>41.965519000000029</v>
      </c>
    </row>
    <row r="23" spans="1:6">
      <c r="A23" s="13" t="s">
        <v>51</v>
      </c>
      <c r="B23" s="34" t="s">
        <v>119</v>
      </c>
      <c r="C23" s="1"/>
      <c r="D23" s="37">
        <v>2.8645833333333332E-2</v>
      </c>
      <c r="E23" s="1"/>
      <c r="F23" s="20">
        <f t="shared" si="0"/>
        <v>38.551726000000031</v>
      </c>
    </row>
    <row r="24" spans="1:6">
      <c r="A24" s="13" t="s">
        <v>52</v>
      </c>
      <c r="B24" s="35" t="s">
        <v>120</v>
      </c>
      <c r="C24" s="1" t="s">
        <v>63</v>
      </c>
      <c r="D24" s="37">
        <v>2.8946759259259255E-2</v>
      </c>
      <c r="E24" s="1"/>
      <c r="F24" s="20">
        <f t="shared" si="0"/>
        <v>35.137933000000032</v>
      </c>
    </row>
    <row r="25" spans="1:6">
      <c r="A25" s="13" t="s">
        <v>53</v>
      </c>
      <c r="B25" s="35" t="s">
        <v>121</v>
      </c>
      <c r="C25" s="1" t="s">
        <v>64</v>
      </c>
      <c r="D25" s="37">
        <v>2.9317129629629634E-2</v>
      </c>
      <c r="E25" s="1"/>
      <c r="F25" s="20">
        <f t="shared" si="0"/>
        <v>31.724140000000034</v>
      </c>
    </row>
    <row r="26" spans="1:6">
      <c r="A26" s="13" t="s">
        <v>70</v>
      </c>
      <c r="B26" s="35" t="s">
        <v>122</v>
      </c>
      <c r="C26" s="1" t="s">
        <v>64</v>
      </c>
      <c r="D26" s="37">
        <v>3.0138888888888885E-2</v>
      </c>
      <c r="E26" s="1"/>
      <c r="F26" s="20">
        <f t="shared" si="0"/>
        <v>28.310347000000036</v>
      </c>
    </row>
    <row r="27" spans="1:6">
      <c r="A27" s="13" t="s">
        <v>71</v>
      </c>
      <c r="B27" s="34" t="s">
        <v>123</v>
      </c>
      <c r="C27" s="1" t="s">
        <v>63</v>
      </c>
      <c r="D27" s="37">
        <v>3.2361111111111111E-2</v>
      </c>
      <c r="E27" s="1"/>
      <c r="F27" s="20">
        <f t="shared" si="0"/>
        <v>24.896554000000037</v>
      </c>
    </row>
    <row r="28" spans="1:6">
      <c r="A28" s="13" t="s">
        <v>72</v>
      </c>
      <c r="B28" s="35" t="s">
        <v>124</v>
      </c>
      <c r="C28" s="1" t="s">
        <v>63</v>
      </c>
      <c r="D28" s="37">
        <v>3.2407407407407406E-2</v>
      </c>
      <c r="E28" s="1"/>
      <c r="F28" s="20">
        <f t="shared" si="0"/>
        <v>21.482761000000039</v>
      </c>
    </row>
    <row r="29" spans="1:6">
      <c r="A29" s="13" t="s">
        <v>73</v>
      </c>
      <c r="B29" s="35" t="s">
        <v>125</v>
      </c>
      <c r="C29" s="1" t="s">
        <v>64</v>
      </c>
      <c r="D29" s="37">
        <v>3.2731481481481479E-2</v>
      </c>
      <c r="E29" s="1"/>
      <c r="F29" s="20">
        <f t="shared" si="0"/>
        <v>18.068968000000041</v>
      </c>
    </row>
    <row r="30" spans="1:6">
      <c r="A30" s="13" t="s">
        <v>74</v>
      </c>
      <c r="B30" s="34" t="s">
        <v>126</v>
      </c>
      <c r="C30" s="1"/>
      <c r="D30" s="37">
        <v>3.4861111111111114E-2</v>
      </c>
      <c r="E30" s="1"/>
      <c r="F30" s="20">
        <f t="shared" si="0"/>
        <v>14.655175000000041</v>
      </c>
    </row>
    <row r="31" spans="1:6">
      <c r="A31" s="13" t="s">
        <v>75</v>
      </c>
      <c r="B31" s="34" t="s">
        <v>127</v>
      </c>
      <c r="C31" s="1" t="s">
        <v>64</v>
      </c>
      <c r="D31" s="37">
        <v>4.0358796296296295E-2</v>
      </c>
      <c r="E31" s="1"/>
      <c r="F31" s="20">
        <f t="shared" si="0"/>
        <v>11.241382000000041</v>
      </c>
    </row>
    <row r="32" spans="1:6">
      <c r="A32" s="13" t="s">
        <v>76</v>
      </c>
      <c r="B32" s="35" t="s">
        <v>128</v>
      </c>
      <c r="C32" s="1"/>
      <c r="D32" s="37">
        <v>4.2731481481481481E-2</v>
      </c>
      <c r="E32" s="1"/>
      <c r="F32" s="20">
        <f t="shared" si="0"/>
        <v>7.8275890000000405</v>
      </c>
    </row>
    <row r="33" spans="1:6">
      <c r="A33" s="13" t="s">
        <v>77</v>
      </c>
      <c r="B33" s="36" t="s">
        <v>129</v>
      </c>
      <c r="C33" s="1"/>
      <c r="D33" s="37">
        <v>4.4097222222222225E-2</v>
      </c>
      <c r="E33" s="1"/>
      <c r="F33" s="20">
        <f t="shared" si="0"/>
        <v>4.4137960000000405</v>
      </c>
    </row>
    <row r="34" spans="1:6">
      <c r="A34" s="13" t="s">
        <v>78</v>
      </c>
      <c r="B34" s="34" t="s">
        <v>130</v>
      </c>
      <c r="C34" s="1" t="s">
        <v>63</v>
      </c>
      <c r="D34" s="37">
        <v>1.3703703703703704E-2</v>
      </c>
      <c r="E34" s="34" t="s">
        <v>131</v>
      </c>
      <c r="F34" s="20">
        <f t="shared" si="0"/>
        <v>1.0000030000000404</v>
      </c>
    </row>
    <row r="36" spans="1:6" ht="15.75" thickBot="1">
      <c r="B36" s="25" t="s">
        <v>69</v>
      </c>
    </row>
    <row r="37" spans="1:6" ht="15.75" thickBot="1">
      <c r="A37" s="5" t="s">
        <v>32</v>
      </c>
      <c r="B37" s="7" t="s">
        <v>61</v>
      </c>
      <c r="C37" s="8" t="s">
        <v>62</v>
      </c>
      <c r="D37" s="24" t="s">
        <v>29</v>
      </c>
      <c r="E37" s="7" t="s">
        <v>84</v>
      </c>
      <c r="F37" s="19" t="s">
        <v>85</v>
      </c>
    </row>
    <row r="38" spans="1:6">
      <c r="A38" s="9" t="s">
        <v>33</v>
      </c>
      <c r="B38" s="38" t="s">
        <v>94</v>
      </c>
      <c r="C38" s="2"/>
      <c r="D38" s="39">
        <v>1.1018518518518518E-2</v>
      </c>
      <c r="E38" s="2"/>
      <c r="F38" s="21">
        <v>85</v>
      </c>
    </row>
    <row r="39" spans="1:6">
      <c r="A39" s="3" t="s">
        <v>34</v>
      </c>
      <c r="B39" s="34" t="s">
        <v>96</v>
      </c>
      <c r="C39" s="1"/>
      <c r="D39" s="37">
        <v>1.7592592592592594E-2</v>
      </c>
      <c r="E39" s="1"/>
      <c r="F39" s="20">
        <f>F38-12</f>
        <v>73</v>
      </c>
    </row>
    <row r="40" spans="1:6">
      <c r="A40" s="3" t="s">
        <v>35</v>
      </c>
      <c r="B40" s="34" t="s">
        <v>98</v>
      </c>
      <c r="C40" s="1"/>
      <c r="D40" s="37">
        <v>1.9837962962962963E-2</v>
      </c>
      <c r="E40" s="1"/>
      <c r="F40" s="20">
        <f t="shared" ref="F40:F45" si="1">F39-12</f>
        <v>61</v>
      </c>
    </row>
    <row r="41" spans="1:6">
      <c r="A41" s="3" t="s">
        <v>36</v>
      </c>
      <c r="B41" s="36" t="s">
        <v>100</v>
      </c>
      <c r="C41" s="1"/>
      <c r="D41" s="37">
        <v>2.1863425925925925E-2</v>
      </c>
      <c r="E41" s="1"/>
      <c r="F41" s="20">
        <f t="shared" si="1"/>
        <v>49</v>
      </c>
    </row>
    <row r="42" spans="1:6">
      <c r="A42" s="3" t="s">
        <v>37</v>
      </c>
      <c r="B42" s="35" t="s">
        <v>102</v>
      </c>
      <c r="C42" s="1"/>
      <c r="D42" s="37">
        <v>2.2916666666666669E-2</v>
      </c>
      <c r="E42" s="1"/>
      <c r="F42" s="20">
        <f t="shared" si="1"/>
        <v>37</v>
      </c>
    </row>
    <row r="43" spans="1:6">
      <c r="A43" s="3" t="s">
        <v>38</v>
      </c>
      <c r="B43" s="34" t="s">
        <v>104</v>
      </c>
      <c r="C43" s="1"/>
      <c r="D43" s="37">
        <v>2.4166666666666666E-2</v>
      </c>
      <c r="E43" s="1"/>
      <c r="F43" s="20">
        <f t="shared" si="1"/>
        <v>25</v>
      </c>
    </row>
    <row r="44" spans="1:6">
      <c r="A44" s="3" t="s">
        <v>39</v>
      </c>
      <c r="B44" s="34" t="s">
        <v>106</v>
      </c>
      <c r="C44" s="1"/>
      <c r="D44" s="37">
        <v>2.974537037037037E-2</v>
      </c>
      <c r="E44" s="1"/>
      <c r="F44" s="20">
        <f t="shared" si="1"/>
        <v>13</v>
      </c>
    </row>
    <row r="45" spans="1:6">
      <c r="A45" s="3" t="s">
        <v>40</v>
      </c>
      <c r="B45" s="34" t="s">
        <v>108</v>
      </c>
      <c r="C45" s="1"/>
      <c r="D45" s="37">
        <v>2.9976851851851852E-2</v>
      </c>
      <c r="E45" s="1"/>
      <c r="F45" s="20">
        <f t="shared" si="1"/>
        <v>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Celkové hodnocení</vt:lpstr>
      <vt:lpstr>1.závod</vt:lpstr>
      <vt:lpstr>2.závod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</dc:creator>
  <cp:lastModifiedBy>Míra</cp:lastModifiedBy>
  <cp:lastPrinted>2020-01-20T10:01:35Z</cp:lastPrinted>
  <dcterms:created xsi:type="dcterms:W3CDTF">2020-01-13T14:57:15Z</dcterms:created>
  <dcterms:modified xsi:type="dcterms:W3CDTF">2020-03-07T20:02:05Z</dcterms:modified>
</cp:coreProperties>
</file>